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285" windowWidth="18195" windowHeight="11565"/>
  </bookViews>
  <sheets>
    <sheet name="Summary" sheetId="3" r:id="rId1"/>
  </sheets>
  <calcPr calcId="145621"/>
</workbook>
</file>

<file path=xl/calcChain.xml><?xml version="1.0" encoding="utf-8"?>
<calcChain xmlns="http://schemas.openxmlformats.org/spreadsheetml/2006/main">
  <c r="B70" i="3" l="1"/>
  <c r="C64" i="3"/>
  <c r="B31" i="3"/>
  <c r="C19" i="3"/>
  <c r="C15" i="3"/>
  <c r="D19" i="3"/>
  <c r="E19" i="3"/>
  <c r="B29" i="3"/>
  <c r="B40" i="3" s="1"/>
</calcChain>
</file>

<file path=xl/sharedStrings.xml><?xml version="1.0" encoding="utf-8"?>
<sst xmlns="http://schemas.openxmlformats.org/spreadsheetml/2006/main" count="59" uniqueCount="41">
  <si>
    <t>Providers included on the Subcontractors Return</t>
  </si>
  <si>
    <t>Other Providers</t>
  </si>
  <si>
    <t>Other costs</t>
  </si>
  <si>
    <t>Advocacy 2 Engagement Ltd.</t>
  </si>
  <si>
    <t>Life Education Centre Nottinghamshire</t>
  </si>
  <si>
    <t>Mansfield Mediation</t>
  </si>
  <si>
    <t>New College Nottingham</t>
  </si>
  <si>
    <t>North Nottinghamshire College</t>
  </si>
  <si>
    <t>Central College</t>
  </si>
  <si>
    <t>Personal Learning Consultancy</t>
  </si>
  <si>
    <t>Southwell Care Project</t>
  </si>
  <si>
    <t>Tales from the Heartwood</t>
  </si>
  <si>
    <t>Workers Educational Association, East Midlands</t>
  </si>
  <si>
    <t>West Nottinghamshire College</t>
  </si>
  <si>
    <t>Academy Transformation Trust</t>
  </si>
  <si>
    <t>PCDL</t>
  </si>
  <si>
    <t>FEML</t>
  </si>
  <si>
    <t>WFL</t>
  </si>
  <si>
    <t>SFA FUNDED ONLY</t>
  </si>
  <si>
    <t>Salaries</t>
  </si>
  <si>
    <t>Marketing</t>
  </si>
  <si>
    <t>Admin</t>
  </si>
  <si>
    <t>ILT costs</t>
  </si>
  <si>
    <t>Staff Development</t>
  </si>
  <si>
    <t>Skills for Life</t>
  </si>
  <si>
    <t>Additional Learner Support</t>
  </si>
  <si>
    <t>Small Grants</t>
  </si>
  <si>
    <t>13-14 Total Claimed SFA</t>
  </si>
  <si>
    <t>14-15 Total Claimed SFA</t>
  </si>
  <si>
    <t>Central College Nottingham</t>
  </si>
  <si>
    <t>Creative Paths (EM) CIC</t>
  </si>
  <si>
    <t>Life Education Centre Nottingham</t>
  </si>
  <si>
    <t>North Notts College</t>
  </si>
  <si>
    <t>Personal Learning Consultancy Ltd</t>
  </si>
  <si>
    <t>Reach Learning Disability</t>
  </si>
  <si>
    <t>Tales From The Heartwood</t>
  </si>
  <si>
    <t>Vision West Nottinghamshire College</t>
  </si>
  <si>
    <t>Workers' Educational Association</t>
  </si>
  <si>
    <t xml:space="preserve">13-14 Academic Year </t>
  </si>
  <si>
    <t>Other costs eg course materials</t>
  </si>
  <si>
    <t>14-15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</si>
</sst>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</borders>
  <cellStyleXfs count="5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10" applyNumberFormat="0" applyFill="0" applyProtection="0">
      <alignment vertical="top"/>
    </xf>
    <xf numFmtId="0" fontId="4" fillId="0" borderId="10" applyNumberFormat="0" applyFill="0" applyProtection="0">
      <alignment vertical="top"/>
    </xf>
    <xf numFmtId="0" fontId="4" fillId="0" borderId="10" applyNumberFormat="0" applyFill="0" applyProtection="0">
      <alignment vertical="top"/>
    </xf>
    <xf numFmtId="0" fontId="4" fillId="0" borderId="0" applyNumberFormat="0" applyFill="0" applyBorder="0" applyProtection="0">
      <alignment vertical="top"/>
    </xf>
    <xf numFmtId="0" fontId="4" fillId="0" borderId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4" fillId="0" borderId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4" applyNumberFormat="0" applyAlignment="0" applyProtection="0"/>
    <xf numFmtId="0" fontId="11" fillId="7" borderId="7" applyNumberFormat="0" applyAlignment="0" applyProtection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4" applyNumberFormat="0" applyAlignment="0" applyProtection="0"/>
    <xf numFmtId="0" fontId="18" fillId="0" borderId="6" applyNumberFormat="0" applyFill="0" applyAlignment="0" applyProtection="0"/>
    <xf numFmtId="0" fontId="19" fillId="4" borderId="0" applyNumberFormat="0" applyBorder="0" applyAlignment="0" applyProtection="0"/>
    <xf numFmtId="0" fontId="7" fillId="0" borderId="0"/>
    <xf numFmtId="0" fontId="6" fillId="8" borderId="8" applyNumberFormat="0" applyFont="0" applyAlignment="0" applyProtection="0"/>
    <xf numFmtId="0" fontId="20" fillId="6" borderId="5" applyNumberFormat="0" applyAlignment="0" applyProtection="0"/>
    <xf numFmtId="9" fontId="4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/>
    <xf numFmtId="0" fontId="4" fillId="0" borderId="0"/>
  </cellStyleXfs>
  <cellXfs count="5">
    <xf numFmtId="0" fontId="0" fillId="0" borderId="0" xfId="0"/>
    <xf numFmtId="0" fontId="2" fillId="0" borderId="0" xfId="0" applyFont="1"/>
    <xf numFmtId="0" fontId="5" fillId="0" borderId="0" xfId="0" applyFont="1"/>
    <xf numFmtId="0" fontId="0" fillId="33" borderId="0" xfId="0" applyFill="1"/>
    <xf numFmtId="0" fontId="4" fillId="0" borderId="0" xfId="53"/>
  </cellXfs>
  <cellStyles count="54">
    <cellStyle name="%" xfId="12"/>
    <cellStyle name="20% - Accent1 2" xfId="11"/>
    <cellStyle name="20% - Accent2 2" xfId="10"/>
    <cellStyle name="20% - Accent3 2" xfId="9"/>
    <cellStyle name="20% - Accent4 2" xfId="8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e1140583269_983" xfId="3"/>
    <cellStyle name="ce1539983550_6" xfId="4"/>
    <cellStyle name="ce1727742435_502" xfId="5"/>
    <cellStyle name="Check Cell 2" xfId="35"/>
    <cellStyle name="Comma 2" xfId="36"/>
    <cellStyle name="Default" xfId="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2"/>
    <cellStyle name="Normal 2 2" xfId="46"/>
    <cellStyle name="Normal 2_Summary" xfId="52"/>
    <cellStyle name="Normal 3" xfId="7"/>
    <cellStyle name="Normal_Summary" xfId="53"/>
    <cellStyle name="Note 2" xfId="47"/>
    <cellStyle name="Output 2" xfId="48"/>
    <cellStyle name="Percent 2" xfId="49"/>
    <cellStyle name="Title" xfId="1" builtinId="15" customBuiltin="1"/>
    <cellStyle name="Total 2" xfId="50"/>
    <cellStyle name="Warning Text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B5" sqref="B5"/>
    </sheetView>
  </sheetViews>
  <sheetFormatPr defaultRowHeight="12.75" x14ac:dyDescent="0.2"/>
  <cols>
    <col min="1" max="1" width="48" customWidth="1"/>
    <col min="6" max="6" width="14.85546875" customWidth="1"/>
  </cols>
  <sheetData>
    <row r="1" spans="1:6" ht="15.75" x14ac:dyDescent="0.25">
      <c r="A1" s="2" t="s">
        <v>18</v>
      </c>
    </row>
    <row r="2" spans="1:6" ht="15.75" x14ac:dyDescent="0.25">
      <c r="A2" s="2"/>
    </row>
    <row r="3" spans="1:6" x14ac:dyDescent="0.2">
      <c r="A3" s="1" t="s">
        <v>38</v>
      </c>
      <c r="F3" s="1"/>
    </row>
    <row r="4" spans="1:6" x14ac:dyDescent="0.2">
      <c r="A4" s="1"/>
      <c r="C4" s="1"/>
      <c r="D4" s="1"/>
      <c r="E4" s="1"/>
      <c r="F4" s="1"/>
    </row>
    <row r="5" spans="1:6" x14ac:dyDescent="0.2">
      <c r="A5" s="1"/>
      <c r="C5" s="1">
        <v>1197076</v>
      </c>
      <c r="D5" s="1">
        <v>287727</v>
      </c>
      <c r="E5" s="1">
        <v>121310</v>
      </c>
      <c r="F5" s="1"/>
    </row>
    <row r="6" spans="1:6" x14ac:dyDescent="0.2">
      <c r="C6" s="1" t="s">
        <v>15</v>
      </c>
      <c r="D6" s="1" t="s">
        <v>16</v>
      </c>
      <c r="E6" s="1" t="s">
        <v>17</v>
      </c>
      <c r="F6" s="1"/>
    </row>
    <row r="7" spans="1:6" x14ac:dyDescent="0.2">
      <c r="A7" s="1" t="s">
        <v>0</v>
      </c>
    </row>
    <row r="8" spans="1:6" x14ac:dyDescent="0.2">
      <c r="A8" t="s">
        <v>3</v>
      </c>
      <c r="C8">
        <v>43094.66</v>
      </c>
    </row>
    <row r="9" spans="1:6" x14ac:dyDescent="0.2">
      <c r="A9" t="s">
        <v>4</v>
      </c>
      <c r="E9">
        <v>35370.43</v>
      </c>
    </row>
    <row r="10" spans="1:6" x14ac:dyDescent="0.2">
      <c r="A10" t="s">
        <v>5</v>
      </c>
      <c r="C10">
        <v>7975</v>
      </c>
    </row>
    <row r="11" spans="1:6" x14ac:dyDescent="0.2">
      <c r="A11" t="s">
        <v>6</v>
      </c>
      <c r="C11">
        <v>61006.34</v>
      </c>
      <c r="D11">
        <v>25562</v>
      </c>
    </row>
    <row r="12" spans="1:6" x14ac:dyDescent="0.2">
      <c r="A12" t="s">
        <v>7</v>
      </c>
      <c r="C12">
        <v>135742.53</v>
      </c>
      <c r="D12">
        <v>19227.73</v>
      </c>
      <c r="E12">
        <v>11651.15</v>
      </c>
    </row>
    <row r="13" spans="1:6" x14ac:dyDescent="0.2">
      <c r="A13" t="s">
        <v>8</v>
      </c>
      <c r="C13">
        <v>58500</v>
      </c>
      <c r="D13">
        <v>10939</v>
      </c>
      <c r="E13">
        <v>3595</v>
      </c>
    </row>
    <row r="14" spans="1:6" x14ac:dyDescent="0.2">
      <c r="A14" t="s">
        <v>9</v>
      </c>
      <c r="D14">
        <v>103688.55</v>
      </c>
      <c r="E14">
        <v>12991.54</v>
      </c>
    </row>
    <row r="15" spans="1:6" x14ac:dyDescent="0.2">
      <c r="A15" t="s">
        <v>10</v>
      </c>
      <c r="C15">
        <f>17784.76+32077.63</f>
        <v>49862.39</v>
      </c>
    </row>
    <row r="16" spans="1:6" x14ac:dyDescent="0.2">
      <c r="A16" t="s">
        <v>11</v>
      </c>
      <c r="E16">
        <v>34247.46</v>
      </c>
    </row>
    <row r="17" spans="1:5" x14ac:dyDescent="0.2">
      <c r="A17" t="s">
        <v>12</v>
      </c>
      <c r="C17">
        <v>61491.31</v>
      </c>
    </row>
    <row r="18" spans="1:5" ht="19.5" customHeight="1" x14ac:dyDescent="0.2">
      <c r="A18" t="s">
        <v>13</v>
      </c>
      <c r="C18">
        <v>215463.61</v>
      </c>
    </row>
    <row r="19" spans="1:5" x14ac:dyDescent="0.2">
      <c r="A19" t="s">
        <v>14</v>
      </c>
      <c r="C19">
        <f>116848.68+434354.02</f>
        <v>551202.69999999995</v>
      </c>
      <c r="D19">
        <f>24005+103594.94</f>
        <v>127599.94</v>
      </c>
      <c r="E19">
        <f>10925+11389.98</f>
        <v>22314.98</v>
      </c>
    </row>
    <row r="22" spans="1:5" x14ac:dyDescent="0.2">
      <c r="A22" s="1" t="s">
        <v>1</v>
      </c>
    </row>
    <row r="24" spans="1:5" x14ac:dyDescent="0.2">
      <c r="A24" t="s">
        <v>26</v>
      </c>
      <c r="C24">
        <v>12737.91</v>
      </c>
    </row>
    <row r="25" spans="1:5" x14ac:dyDescent="0.2">
      <c r="A25" t="s">
        <v>39</v>
      </c>
      <c r="D25">
        <v>710.13</v>
      </c>
      <c r="E25">
        <v>1139.8</v>
      </c>
    </row>
    <row r="29" spans="1:5" x14ac:dyDescent="0.2">
      <c r="A29" s="1" t="s">
        <v>2</v>
      </c>
      <c r="B29" s="1">
        <f>544511-4453</f>
        <v>540058</v>
      </c>
    </row>
    <row r="30" spans="1:5" x14ac:dyDescent="0.2">
      <c r="A30" t="s">
        <v>19</v>
      </c>
      <c r="B30">
        <v>484040</v>
      </c>
    </row>
    <row r="31" spans="1:5" x14ac:dyDescent="0.2">
      <c r="A31" t="s">
        <v>21</v>
      </c>
      <c r="B31">
        <f>41372-4452</f>
        <v>36920</v>
      </c>
    </row>
    <row r="32" spans="1:5" x14ac:dyDescent="0.2">
      <c r="A32" t="s">
        <v>20</v>
      </c>
      <c r="B32">
        <v>1397</v>
      </c>
    </row>
    <row r="33" spans="1:9" x14ac:dyDescent="0.2">
      <c r="A33" t="s">
        <v>22</v>
      </c>
      <c r="B33">
        <v>9739</v>
      </c>
    </row>
    <row r="34" spans="1:9" x14ac:dyDescent="0.2">
      <c r="A34" t="s">
        <v>23</v>
      </c>
      <c r="B34">
        <v>7171</v>
      </c>
    </row>
    <row r="35" spans="1:9" x14ac:dyDescent="0.2">
      <c r="A35" t="s">
        <v>24</v>
      </c>
      <c r="B35">
        <v>496</v>
      </c>
    </row>
    <row r="36" spans="1:9" x14ac:dyDescent="0.2">
      <c r="A36" t="s">
        <v>25</v>
      </c>
      <c r="B36">
        <v>295</v>
      </c>
    </row>
    <row r="40" spans="1:9" x14ac:dyDescent="0.2">
      <c r="A40" s="1" t="s">
        <v>27</v>
      </c>
      <c r="B40" s="1">
        <f>B29+C5+D5+E5</f>
        <v>2146171</v>
      </c>
    </row>
    <row r="42" spans="1:9" x14ac:dyDescent="0.2">
      <c r="A42" s="3"/>
      <c r="B42" s="3"/>
      <c r="C42" s="3"/>
      <c r="D42" s="3"/>
      <c r="E42" s="3"/>
      <c r="F42" s="3"/>
      <c r="G42" s="3"/>
    </row>
    <row r="44" spans="1:9" ht="15.75" x14ac:dyDescent="0.25">
      <c r="A44" s="2" t="s">
        <v>18</v>
      </c>
    </row>
    <row r="45" spans="1:9" x14ac:dyDescent="0.2">
      <c r="A45" s="1" t="s">
        <v>40</v>
      </c>
      <c r="C45" s="1">
        <v>1178325</v>
      </c>
      <c r="D45" s="1">
        <v>304393</v>
      </c>
      <c r="E45" s="1">
        <v>182318</v>
      </c>
    </row>
    <row r="46" spans="1:9" x14ac:dyDescent="0.2">
      <c r="C46" s="1" t="s">
        <v>15</v>
      </c>
      <c r="D46" s="1" t="s">
        <v>16</v>
      </c>
      <c r="E46" s="1" t="s">
        <v>17</v>
      </c>
      <c r="I46" s="4"/>
    </row>
    <row r="47" spans="1:9" x14ac:dyDescent="0.2">
      <c r="A47" s="1" t="s">
        <v>0</v>
      </c>
      <c r="I47" s="4"/>
    </row>
    <row r="48" spans="1:9" x14ac:dyDescent="0.2">
      <c r="I48" s="4"/>
    </row>
    <row r="49" spans="1:9" x14ac:dyDescent="0.2">
      <c r="A49" t="s">
        <v>14</v>
      </c>
      <c r="C49">
        <v>542948.6</v>
      </c>
      <c r="D49">
        <v>115398.7</v>
      </c>
      <c r="E49">
        <v>49359.3</v>
      </c>
      <c r="I49" s="4"/>
    </row>
    <row r="50" spans="1:9" x14ac:dyDescent="0.2">
      <c r="A50" t="s">
        <v>29</v>
      </c>
      <c r="C50">
        <v>46084</v>
      </c>
      <c r="D50">
        <v>6128.55</v>
      </c>
      <c r="E50">
        <v>5702.23</v>
      </c>
      <c r="I50" s="4"/>
    </row>
    <row r="51" spans="1:9" x14ac:dyDescent="0.2">
      <c r="A51" t="s">
        <v>30</v>
      </c>
      <c r="C51">
        <v>18099.939999999999</v>
      </c>
      <c r="I51" s="4"/>
    </row>
    <row r="52" spans="1:9" x14ac:dyDescent="0.2">
      <c r="A52" t="s">
        <v>31</v>
      </c>
      <c r="E52">
        <v>43289</v>
      </c>
      <c r="I52" s="4"/>
    </row>
    <row r="53" spans="1:9" x14ac:dyDescent="0.2">
      <c r="A53" t="s">
        <v>6</v>
      </c>
      <c r="C53">
        <v>66918.5</v>
      </c>
      <c r="D53">
        <v>14346</v>
      </c>
      <c r="E53">
        <v>5334</v>
      </c>
      <c r="I53" s="4"/>
    </row>
    <row r="54" spans="1:9" x14ac:dyDescent="0.2">
      <c r="A54" t="s">
        <v>32</v>
      </c>
      <c r="C54">
        <v>131498</v>
      </c>
      <c r="D54">
        <v>11512.17</v>
      </c>
      <c r="E54">
        <v>11508.78</v>
      </c>
      <c r="I54" s="4"/>
    </row>
    <row r="55" spans="1:9" x14ac:dyDescent="0.2">
      <c r="A55" t="s">
        <v>33</v>
      </c>
      <c r="D55">
        <v>156978.81</v>
      </c>
      <c r="E55">
        <v>26896.240000000002</v>
      </c>
    </row>
    <row r="56" spans="1:9" x14ac:dyDescent="0.2">
      <c r="A56" t="s">
        <v>34</v>
      </c>
      <c r="C56">
        <v>69021.490000000005</v>
      </c>
    </row>
    <row r="57" spans="1:9" x14ac:dyDescent="0.2">
      <c r="A57" t="s">
        <v>35</v>
      </c>
      <c r="E57">
        <v>34272.5</v>
      </c>
    </row>
    <row r="58" spans="1:9" x14ac:dyDescent="0.2">
      <c r="A58" t="s">
        <v>36</v>
      </c>
      <c r="C58">
        <v>219275.3</v>
      </c>
    </row>
    <row r="59" spans="1:9" x14ac:dyDescent="0.2">
      <c r="A59" t="s">
        <v>37</v>
      </c>
      <c r="C59">
        <v>57756.88</v>
      </c>
    </row>
    <row r="62" spans="1:9" x14ac:dyDescent="0.2">
      <c r="A62" s="1" t="s">
        <v>1</v>
      </c>
    </row>
    <row r="64" spans="1:9" x14ac:dyDescent="0.2">
      <c r="A64" t="s">
        <v>26</v>
      </c>
      <c r="C64">
        <f>17913.81+8808.1</f>
        <v>26721.910000000003</v>
      </c>
      <c r="E64">
        <v>5591</v>
      </c>
    </row>
    <row r="65" spans="1:5" x14ac:dyDescent="0.2">
      <c r="A65" t="s">
        <v>39</v>
      </c>
      <c r="D65">
        <v>28.45</v>
      </c>
      <c r="E65">
        <v>364.37</v>
      </c>
    </row>
    <row r="69" spans="1:5" x14ac:dyDescent="0.2">
      <c r="A69" s="1" t="s">
        <v>2</v>
      </c>
      <c r="B69" s="1">
        <v>481136</v>
      </c>
    </row>
    <row r="70" spans="1:5" x14ac:dyDescent="0.2">
      <c r="A70" t="s">
        <v>19</v>
      </c>
      <c r="B70">
        <f>452066-29839</f>
        <v>422227</v>
      </c>
    </row>
    <row r="71" spans="1:5" x14ac:dyDescent="0.2">
      <c r="A71" t="s">
        <v>21</v>
      </c>
      <c r="B71">
        <v>35643</v>
      </c>
    </row>
    <row r="72" spans="1:5" x14ac:dyDescent="0.2">
      <c r="A72" t="s">
        <v>20</v>
      </c>
      <c r="B72">
        <v>1461</v>
      </c>
    </row>
    <row r="73" spans="1:5" x14ac:dyDescent="0.2">
      <c r="A73" t="s">
        <v>22</v>
      </c>
      <c r="B73">
        <v>16569</v>
      </c>
    </row>
    <row r="74" spans="1:5" x14ac:dyDescent="0.2">
      <c r="A74" t="s">
        <v>23</v>
      </c>
      <c r="B74">
        <v>5238</v>
      </c>
    </row>
    <row r="75" spans="1:5" x14ac:dyDescent="0.2">
      <c r="A75" t="s">
        <v>24</v>
      </c>
      <c r="B75">
        <v>0</v>
      </c>
    </row>
    <row r="76" spans="1:5" x14ac:dyDescent="0.2">
      <c r="A76" t="s">
        <v>25</v>
      </c>
      <c r="B76">
        <v>0</v>
      </c>
    </row>
    <row r="80" spans="1:5" x14ac:dyDescent="0.2">
      <c r="A80" s="1" t="s">
        <v>28</v>
      </c>
      <c r="B80" s="1">
        <v>2146171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Nottinghamshire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Gomersall</dc:creator>
  <cp:lastModifiedBy>Karen Gomersall</cp:lastModifiedBy>
  <dcterms:created xsi:type="dcterms:W3CDTF">2015-10-29T10:18:15Z</dcterms:created>
  <dcterms:modified xsi:type="dcterms:W3CDTF">2015-10-30T08:41:15Z</dcterms:modified>
</cp:coreProperties>
</file>